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1280" windowWidth="23640" windowHeight="15440" activeTab="0"/>
  </bookViews>
  <sheets>
    <sheet name="bags to bu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<sst xmlns="http://schemas.openxmlformats.org/spreadsheetml/2006/main" count="57" uniqueCount="57">
  <si>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received count</t>
  </si>
  <si>
    <t>percentage</t>
  </si>
  <si>
    <t>ARL</t>
  </si>
  <si>
    <t>BROOK</t>
  </si>
  <si>
    <t>BTRL</t>
  </si>
  <si>
    <t>CCL</t>
  </si>
  <si>
    <t>CHAT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</si>
  <si>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</si>
  <si>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</si>
  <si>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</si>
  <si>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</si>
  <si>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</si>
  <si>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</si>
  <si>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</si>
  <si>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</si>
  <si>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</si>
  <si>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</si>
  <si>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</si>
  <si>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</si>
  <si>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</si>
  <si>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</si>
  <si>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</si>
  <si>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</si>
  <si>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LBRLS</t>
  </si>
  <si>
    <t>LEE</t>
  </si>
  <si>
    <t>MCCLS</t>
  </si>
  <si>
    <t>MGRL</t>
  </si>
  <si>
    <t>MRLS</t>
  </si>
  <si>
    <t>NCLS</t>
  </si>
  <si>
    <t>NEG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</si>
  <si>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</si>
  <si>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</si>
  <si>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</si>
  <si>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</si>
  <si>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</si>
  <si>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</si>
  <si>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</si>
  <si>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</si>
  <si>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</si>
  <si>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</si>
  <si>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</si>
  <si>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</si>
  <si>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</si>
  <si>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</si>
  <si>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</si>
  <si>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</si>
  <si>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</si>
  <si>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</si>
  <si>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</si>
  <si>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</t>
  </si>
  <si>
    <t>URRLS</t>
  </si>
  <si>
    <t>WGRL</t>
  </si>
  <si>
    <t>WORTH</t>
  </si>
  <si>
    <t xml:space="preserve">Number of holds received per </t>
  </si>
  <si>
    <t>Total Bags/ year added to system</t>
  </si>
  <si>
    <t>Cost to System   ($4/bag)</t>
  </si>
  <si>
    <t xml:space="preserve">Library System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</si>
</sst>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right"/>
    </xf>
    <xf numFmtId="10" fontId="19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10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PageLayoutView="0" workbookViewId="0" topLeftCell="B1">
      <selection activeCell="P5" sqref="P5"/>
    </sheetView>
  </sheetViews>
  <sheetFormatPr defaultColWidth="8.8515625" defaultRowHeight="15"/>
  <cols>
    <col min="1" max="1" width="2.7109375" style="0" customWidth="1"/>
    <col min="2" max="2" width="17.28125" style="0" customWidth="1"/>
    <col min="3" max="3" width="12.8515625" style="0" bestFit="1" customWidth="1"/>
    <col min="4" max="4" width="9.28125" style="0" customWidth="1"/>
    <col min="5" max="7" width="7.28125" style="0" customWidth="1"/>
    <col min="8" max="8" width="6.7109375" style="0" customWidth="1"/>
    <col min="9" max="9" width="2.28125" style="0" customWidth="1"/>
    <col min="10" max="13" width="10.00390625" style="0" customWidth="1"/>
  </cols>
  <sheetData>
    <row r="1" spans="2:13" ht="13.5">
      <c r="B1" s="18"/>
      <c r="C1" s="18"/>
      <c r="E1" s="13" t="s">
        <v>53</v>
      </c>
      <c r="F1" s="14"/>
      <c r="G1" s="14"/>
      <c r="H1" s="15"/>
      <c r="J1" s="13" t="s">
        <v>55</v>
      </c>
      <c r="K1" s="14"/>
      <c r="L1" s="14"/>
      <c r="M1" s="15"/>
    </row>
    <row r="2" spans="5:13" ht="15" thickBot="1">
      <c r="E2" s="8">
        <v>500</v>
      </c>
      <c r="F2" s="8">
        <v>1000</v>
      </c>
      <c r="G2" s="8">
        <v>1500</v>
      </c>
      <c r="H2" s="8">
        <v>2000</v>
      </c>
      <c r="J2" s="8">
        <v>500</v>
      </c>
      <c r="K2" s="8">
        <v>100</v>
      </c>
      <c r="L2" s="8">
        <v>1500</v>
      </c>
      <c r="M2" s="8">
        <v>2000</v>
      </c>
    </row>
    <row r="3" spans="2:4" ht="15" thickBot="1">
      <c r="B3" s="1" t="s">
        <v>56</v>
      </c>
      <c r="C3" s="2" t="s">
        <v>0</v>
      </c>
      <c r="D3" s="2" t="s">
        <v>1</v>
      </c>
    </row>
    <row r="4" spans="2:13" ht="15" thickBot="1">
      <c r="B4" s="3" t="s">
        <v>16</v>
      </c>
      <c r="C4" s="4">
        <v>44011</v>
      </c>
      <c r="D4" s="5">
        <v>0.0745</v>
      </c>
      <c r="E4" s="6"/>
      <c r="F4" s="6">
        <f aca="true" t="shared" si="0" ref="F4:F35">C4/$F$2</f>
        <v>44.011</v>
      </c>
      <c r="G4" s="6">
        <f aca="true" t="shared" si="1" ref="G4:G35">C4/$G$2</f>
        <v>29.340666666666667</v>
      </c>
      <c r="H4" s="6">
        <f aca="true" t="shared" si="2" ref="H4:H35">C4/$H$2</f>
        <v>22.0055</v>
      </c>
      <c r="J4" s="12">
        <f>E4*4</f>
        <v>0</v>
      </c>
      <c r="K4" s="12">
        <f aca="true" t="shared" si="3" ref="K4:M19">F4*4</f>
        <v>176.044</v>
      </c>
      <c r="L4" s="12">
        <f t="shared" si="3"/>
        <v>117.36266666666667</v>
      </c>
      <c r="M4" s="12">
        <f t="shared" si="3"/>
        <v>88.022</v>
      </c>
    </row>
    <row r="5" spans="2:13" ht="15" thickBot="1">
      <c r="B5" s="3" t="s">
        <v>51</v>
      </c>
      <c r="C5" s="4">
        <v>43873</v>
      </c>
      <c r="D5" s="5">
        <v>0.0742</v>
      </c>
      <c r="E5" s="6">
        <f aca="true" t="shared" si="4" ref="E4:E35">C5/$E$2</f>
        <v>87.746</v>
      </c>
      <c r="F5" s="6">
        <f t="shared" si="0"/>
        <v>43.873</v>
      </c>
      <c r="G5" s="6">
        <f t="shared" si="1"/>
        <v>29.248666666666665</v>
      </c>
      <c r="H5" s="6">
        <f t="shared" si="2"/>
        <v>21.9365</v>
      </c>
      <c r="J5" s="12">
        <f aca="true" t="shared" si="5" ref="J5:J54">E5*4</f>
        <v>350.984</v>
      </c>
      <c r="K5" s="12">
        <f t="shared" si="3"/>
        <v>175.492</v>
      </c>
      <c r="L5" s="12">
        <f t="shared" si="3"/>
        <v>116.99466666666666</v>
      </c>
      <c r="M5" s="12">
        <f t="shared" si="3"/>
        <v>87.746</v>
      </c>
    </row>
    <row r="6" spans="2:13" ht="15" thickBot="1">
      <c r="B6" s="3" t="s">
        <v>2</v>
      </c>
      <c r="C6" s="4">
        <v>38014</v>
      </c>
      <c r="D6" s="5">
        <v>0.0643</v>
      </c>
      <c r="E6" s="6">
        <f t="shared" si="4"/>
        <v>76.028</v>
      </c>
      <c r="F6" s="6">
        <f t="shared" si="0"/>
        <v>38.014</v>
      </c>
      <c r="G6" s="6">
        <f t="shared" si="1"/>
        <v>25.342666666666666</v>
      </c>
      <c r="H6" s="6">
        <f t="shared" si="2"/>
        <v>19.007</v>
      </c>
      <c r="J6" s="12">
        <f t="shared" si="5"/>
        <v>304.112</v>
      </c>
      <c r="K6" s="12">
        <f t="shared" si="3"/>
        <v>152.056</v>
      </c>
      <c r="L6" s="12">
        <f t="shared" si="3"/>
        <v>101.37066666666666</v>
      </c>
      <c r="M6" s="12">
        <f t="shared" si="3"/>
        <v>76.028</v>
      </c>
    </row>
    <row r="7" spans="2:13" ht="15" thickBot="1">
      <c r="B7" s="3" t="s">
        <v>13</v>
      </c>
      <c r="C7" s="4">
        <v>35195</v>
      </c>
      <c r="D7" s="5">
        <v>0.0595</v>
      </c>
      <c r="E7" s="6">
        <f t="shared" si="4"/>
        <v>70.39</v>
      </c>
      <c r="F7" s="6">
        <f t="shared" si="0"/>
        <v>35.195</v>
      </c>
      <c r="G7" s="6">
        <f t="shared" si="1"/>
        <v>23.463333333333335</v>
      </c>
      <c r="H7" s="6">
        <f t="shared" si="2"/>
        <v>17.5975</v>
      </c>
      <c r="J7" s="12">
        <f t="shared" si="5"/>
        <v>281.56</v>
      </c>
      <c r="K7" s="12">
        <f t="shared" si="3"/>
        <v>140.78</v>
      </c>
      <c r="L7" s="12">
        <f t="shared" si="3"/>
        <v>93.85333333333334</v>
      </c>
      <c r="M7" s="12">
        <f t="shared" si="3"/>
        <v>70.39</v>
      </c>
    </row>
    <row r="8" spans="2:13" ht="15" thickBot="1">
      <c r="B8" s="3" t="s">
        <v>17</v>
      </c>
      <c r="C8" s="4">
        <v>26418</v>
      </c>
      <c r="D8" s="5">
        <v>0.0447</v>
      </c>
      <c r="E8" s="6">
        <f t="shared" si="4"/>
        <v>52.836</v>
      </c>
      <c r="F8" s="6">
        <f t="shared" si="0"/>
        <v>26.418</v>
      </c>
      <c r="G8" s="6">
        <f t="shared" si="1"/>
        <v>17.612</v>
      </c>
      <c r="H8" s="6">
        <f t="shared" si="2"/>
        <v>13.209</v>
      </c>
      <c r="J8" s="12">
        <f t="shared" si="5"/>
        <v>211.344</v>
      </c>
      <c r="K8" s="12">
        <f t="shared" si="3"/>
        <v>105.672</v>
      </c>
      <c r="L8" s="12">
        <f t="shared" si="3"/>
        <v>70.448</v>
      </c>
      <c r="M8" s="12">
        <f t="shared" si="3"/>
        <v>52.836</v>
      </c>
    </row>
    <row r="9" spans="2:13" ht="15" thickBot="1">
      <c r="B9" s="3" t="s">
        <v>19</v>
      </c>
      <c r="C9" s="4">
        <v>26241</v>
      </c>
      <c r="D9" s="5">
        <v>0.0444</v>
      </c>
      <c r="E9" s="6">
        <f t="shared" si="4"/>
        <v>52.482</v>
      </c>
      <c r="F9" s="6">
        <f t="shared" si="0"/>
        <v>26.241</v>
      </c>
      <c r="G9" s="6">
        <f t="shared" si="1"/>
        <v>17.494</v>
      </c>
      <c r="H9" s="6">
        <f t="shared" si="2"/>
        <v>13.1205</v>
      </c>
      <c r="J9" s="12">
        <f t="shared" si="5"/>
        <v>209.928</v>
      </c>
      <c r="K9" s="12">
        <f t="shared" si="3"/>
        <v>104.964</v>
      </c>
      <c r="L9" s="12">
        <f t="shared" si="3"/>
        <v>69.976</v>
      </c>
      <c r="M9" s="12">
        <f t="shared" si="3"/>
        <v>52.482</v>
      </c>
    </row>
    <row r="10" spans="2:13" ht="15" thickBot="1">
      <c r="B10" s="3" t="s">
        <v>34</v>
      </c>
      <c r="C10" s="4">
        <v>25642</v>
      </c>
      <c r="D10" s="5">
        <v>0.0434</v>
      </c>
      <c r="E10" s="6">
        <f t="shared" si="4"/>
        <v>51.284</v>
      </c>
      <c r="F10" s="6">
        <f t="shared" si="0"/>
        <v>25.642</v>
      </c>
      <c r="G10" s="6">
        <f t="shared" si="1"/>
        <v>17.094666666666665</v>
      </c>
      <c r="H10" s="6">
        <f t="shared" si="2"/>
        <v>12.821</v>
      </c>
      <c r="J10" s="12">
        <f t="shared" si="5"/>
        <v>205.136</v>
      </c>
      <c r="K10" s="12">
        <f t="shared" si="3"/>
        <v>102.568</v>
      </c>
      <c r="L10" s="12">
        <f t="shared" si="3"/>
        <v>68.37866666666666</v>
      </c>
      <c r="M10" s="12">
        <f t="shared" si="3"/>
        <v>51.284</v>
      </c>
    </row>
    <row r="11" spans="2:13" ht="15" thickBot="1">
      <c r="B11" s="3" t="s">
        <v>8</v>
      </c>
      <c r="C11" s="4">
        <v>23348</v>
      </c>
      <c r="D11" s="5">
        <v>0.0395</v>
      </c>
      <c r="E11" s="6">
        <f t="shared" si="4"/>
        <v>46.696</v>
      </c>
      <c r="F11" s="6">
        <f t="shared" si="0"/>
        <v>23.348</v>
      </c>
      <c r="G11" s="6">
        <f t="shared" si="1"/>
        <v>15.565333333333333</v>
      </c>
      <c r="H11" s="6">
        <f t="shared" si="2"/>
        <v>11.674</v>
      </c>
      <c r="J11" s="12">
        <f t="shared" si="5"/>
        <v>186.784</v>
      </c>
      <c r="K11" s="12">
        <f t="shared" si="3"/>
        <v>93.392</v>
      </c>
      <c r="L11" s="12">
        <f t="shared" si="3"/>
        <v>62.26133333333333</v>
      </c>
      <c r="M11" s="12">
        <f t="shared" si="3"/>
        <v>46.696</v>
      </c>
    </row>
    <row r="12" spans="2:13" ht="15" thickBot="1">
      <c r="B12" s="3" t="s">
        <v>50</v>
      </c>
      <c r="C12" s="4">
        <v>23179</v>
      </c>
      <c r="D12" s="5">
        <v>0.0392</v>
      </c>
      <c r="E12" s="6">
        <f t="shared" si="4"/>
        <v>46.358</v>
      </c>
      <c r="F12" s="6">
        <f t="shared" si="0"/>
        <v>23.179</v>
      </c>
      <c r="G12" s="6">
        <f t="shared" si="1"/>
        <v>15.452666666666667</v>
      </c>
      <c r="H12" s="6">
        <f t="shared" si="2"/>
        <v>11.5895</v>
      </c>
      <c r="J12" s="12">
        <f t="shared" si="5"/>
        <v>185.432</v>
      </c>
      <c r="K12" s="12">
        <f t="shared" si="3"/>
        <v>92.716</v>
      </c>
      <c r="L12" s="12">
        <f t="shared" si="3"/>
        <v>61.81066666666667</v>
      </c>
      <c r="M12" s="12">
        <f t="shared" si="3"/>
        <v>46.358</v>
      </c>
    </row>
    <row r="13" spans="2:13" ht="15" thickBot="1">
      <c r="B13" s="3" t="s">
        <v>10</v>
      </c>
      <c r="C13" s="4">
        <v>19711</v>
      </c>
      <c r="D13" s="5">
        <v>0.0333</v>
      </c>
      <c r="E13" s="6">
        <f t="shared" si="4"/>
        <v>39.422</v>
      </c>
      <c r="F13" s="6">
        <f t="shared" si="0"/>
        <v>19.711</v>
      </c>
      <c r="G13" s="6">
        <f t="shared" si="1"/>
        <v>13.140666666666666</v>
      </c>
      <c r="H13" s="6">
        <f t="shared" si="2"/>
        <v>9.8555</v>
      </c>
      <c r="J13" s="12">
        <f t="shared" si="5"/>
        <v>157.688</v>
      </c>
      <c r="K13" s="12">
        <f t="shared" si="3"/>
        <v>78.844</v>
      </c>
      <c r="L13" s="12">
        <f t="shared" si="3"/>
        <v>52.562666666666665</v>
      </c>
      <c r="M13" s="12">
        <f t="shared" si="3"/>
        <v>39.422</v>
      </c>
    </row>
    <row r="14" spans="2:13" ht="15" thickBot="1">
      <c r="B14" s="3" t="s">
        <v>26</v>
      </c>
      <c r="C14" s="4">
        <v>18705</v>
      </c>
      <c r="D14" s="5">
        <v>0.0316</v>
      </c>
      <c r="E14" s="6">
        <f t="shared" si="4"/>
        <v>37.41</v>
      </c>
      <c r="F14" s="6">
        <f t="shared" si="0"/>
        <v>18.705</v>
      </c>
      <c r="G14" s="6">
        <f t="shared" si="1"/>
        <v>12.47</v>
      </c>
      <c r="H14" s="6">
        <f t="shared" si="2"/>
        <v>9.3525</v>
      </c>
      <c r="J14" s="12">
        <f t="shared" si="5"/>
        <v>149.64</v>
      </c>
      <c r="K14" s="12">
        <f t="shared" si="3"/>
        <v>74.82</v>
      </c>
      <c r="L14" s="12">
        <f t="shared" si="3"/>
        <v>49.88</v>
      </c>
      <c r="M14" s="12">
        <f t="shared" si="3"/>
        <v>37.41</v>
      </c>
    </row>
    <row r="15" spans="2:13" ht="15" thickBot="1">
      <c r="B15" s="3" t="s">
        <v>49</v>
      </c>
      <c r="C15" s="4">
        <v>18299</v>
      </c>
      <c r="D15" s="5">
        <v>0.031</v>
      </c>
      <c r="E15" s="6">
        <f t="shared" si="4"/>
        <v>36.598</v>
      </c>
      <c r="F15" s="6">
        <f t="shared" si="0"/>
        <v>18.299</v>
      </c>
      <c r="G15" s="6">
        <f t="shared" si="1"/>
        <v>12.199333333333334</v>
      </c>
      <c r="H15" s="6">
        <f t="shared" si="2"/>
        <v>9.1495</v>
      </c>
      <c r="J15" s="12">
        <f t="shared" si="5"/>
        <v>146.392</v>
      </c>
      <c r="K15" s="12">
        <f t="shared" si="3"/>
        <v>73.196</v>
      </c>
      <c r="L15" s="12">
        <f t="shared" si="3"/>
        <v>48.797333333333334</v>
      </c>
      <c r="M15" s="12">
        <f t="shared" si="3"/>
        <v>36.598</v>
      </c>
    </row>
    <row r="16" spans="2:13" ht="15" thickBot="1">
      <c r="B16" s="3" t="s">
        <v>28</v>
      </c>
      <c r="C16" s="4">
        <v>17480</v>
      </c>
      <c r="D16" s="5">
        <v>0.0296</v>
      </c>
      <c r="E16" s="6">
        <f t="shared" si="4"/>
        <v>34.96</v>
      </c>
      <c r="F16" s="6">
        <f t="shared" si="0"/>
        <v>17.48</v>
      </c>
      <c r="G16" s="6">
        <f t="shared" si="1"/>
        <v>11.653333333333334</v>
      </c>
      <c r="H16" s="6">
        <f t="shared" si="2"/>
        <v>8.74</v>
      </c>
      <c r="J16" s="12">
        <f t="shared" si="5"/>
        <v>139.84</v>
      </c>
      <c r="K16" s="12">
        <f t="shared" si="3"/>
        <v>69.92</v>
      </c>
      <c r="L16" s="12">
        <f t="shared" si="3"/>
        <v>46.61333333333334</v>
      </c>
      <c r="M16" s="12">
        <f t="shared" si="3"/>
        <v>34.96</v>
      </c>
    </row>
    <row r="17" spans="2:13" ht="15" thickBot="1">
      <c r="B17" s="3" t="s">
        <v>20</v>
      </c>
      <c r="C17" s="4">
        <v>16902</v>
      </c>
      <c r="D17" s="5">
        <v>0.0286</v>
      </c>
      <c r="E17" s="6">
        <f t="shared" si="4"/>
        <v>33.804</v>
      </c>
      <c r="F17" s="6">
        <f t="shared" si="0"/>
        <v>16.902</v>
      </c>
      <c r="G17" s="6">
        <f t="shared" si="1"/>
        <v>11.268</v>
      </c>
      <c r="H17" s="6">
        <f t="shared" si="2"/>
        <v>8.451</v>
      </c>
      <c r="J17" s="12">
        <f t="shared" si="5"/>
        <v>135.216</v>
      </c>
      <c r="K17" s="12">
        <f t="shared" si="3"/>
        <v>67.608</v>
      </c>
      <c r="L17" s="12">
        <f t="shared" si="3"/>
        <v>45.072</v>
      </c>
      <c r="M17" s="12">
        <f t="shared" si="3"/>
        <v>33.804</v>
      </c>
    </row>
    <row r="18" spans="2:13" ht="15" thickBot="1">
      <c r="B18" s="3" t="s">
        <v>29</v>
      </c>
      <c r="C18" s="4">
        <v>15666</v>
      </c>
      <c r="D18" s="5">
        <v>0.0265</v>
      </c>
      <c r="E18" s="6">
        <f t="shared" si="4"/>
        <v>31.332</v>
      </c>
      <c r="F18" s="6">
        <f t="shared" si="0"/>
        <v>15.666</v>
      </c>
      <c r="G18" s="6">
        <f t="shared" si="1"/>
        <v>10.444</v>
      </c>
      <c r="H18" s="6">
        <f t="shared" si="2"/>
        <v>7.833</v>
      </c>
      <c r="J18" s="12">
        <f t="shared" si="5"/>
        <v>125.328</v>
      </c>
      <c r="K18" s="12">
        <f t="shared" si="3"/>
        <v>62.664</v>
      </c>
      <c r="L18" s="12">
        <f t="shared" si="3"/>
        <v>41.776</v>
      </c>
      <c r="M18" s="12">
        <f t="shared" si="3"/>
        <v>31.332</v>
      </c>
    </row>
    <row r="19" spans="2:13" ht="15" thickBot="1">
      <c r="B19" s="3" t="s">
        <v>44</v>
      </c>
      <c r="C19" s="4">
        <v>14563</v>
      </c>
      <c r="D19" s="5">
        <v>0.0246</v>
      </c>
      <c r="E19" s="6">
        <f t="shared" si="4"/>
        <v>29.126</v>
      </c>
      <c r="F19" s="6">
        <f t="shared" si="0"/>
        <v>14.563</v>
      </c>
      <c r="G19" s="6">
        <f t="shared" si="1"/>
        <v>9.708666666666666</v>
      </c>
      <c r="H19" s="6">
        <f t="shared" si="2"/>
        <v>7.2815</v>
      </c>
      <c r="J19" s="12">
        <f t="shared" si="5"/>
        <v>116.504</v>
      </c>
      <c r="K19" s="12">
        <f t="shared" si="3"/>
        <v>58.252</v>
      </c>
      <c r="L19" s="12">
        <f t="shared" si="3"/>
        <v>38.834666666666664</v>
      </c>
      <c r="M19" s="12">
        <f t="shared" si="3"/>
        <v>29.126</v>
      </c>
    </row>
    <row r="20" spans="2:13" ht="15" thickBot="1">
      <c r="B20" s="3" t="s">
        <v>40</v>
      </c>
      <c r="C20" s="4">
        <v>12996</v>
      </c>
      <c r="D20" s="5">
        <v>0.022</v>
      </c>
      <c r="E20" s="6">
        <f t="shared" si="4"/>
        <v>25.992</v>
      </c>
      <c r="F20" s="6">
        <f t="shared" si="0"/>
        <v>12.996</v>
      </c>
      <c r="G20" s="6">
        <f t="shared" si="1"/>
        <v>8.664</v>
      </c>
      <c r="H20" s="6">
        <f t="shared" si="2"/>
        <v>6.498</v>
      </c>
      <c r="J20" s="12">
        <f t="shared" si="5"/>
        <v>103.968</v>
      </c>
      <c r="K20" s="12">
        <f aca="true" t="shared" si="6" ref="K20:K54">F20*4</f>
        <v>51.984</v>
      </c>
      <c r="L20" s="12">
        <f aca="true" t="shared" si="7" ref="L20:L54">G20*4</f>
        <v>34.656</v>
      </c>
      <c r="M20" s="12">
        <f aca="true" t="shared" si="8" ref="M20:M54">H20*4</f>
        <v>25.992</v>
      </c>
    </row>
    <row r="21" spans="2:13" ht="15" thickBot="1">
      <c r="B21" s="3" t="s">
        <v>38</v>
      </c>
      <c r="C21" s="4">
        <v>12495</v>
      </c>
      <c r="D21" s="5">
        <v>0.0211</v>
      </c>
      <c r="E21" s="6">
        <f t="shared" si="4"/>
        <v>24.99</v>
      </c>
      <c r="F21" s="6">
        <f t="shared" si="0"/>
        <v>12.495</v>
      </c>
      <c r="G21" s="6">
        <f t="shared" si="1"/>
        <v>8.33</v>
      </c>
      <c r="H21" s="6">
        <f t="shared" si="2"/>
        <v>6.2475</v>
      </c>
      <c r="J21" s="12">
        <f t="shared" si="5"/>
        <v>99.96</v>
      </c>
      <c r="K21" s="12">
        <f t="shared" si="6"/>
        <v>49.98</v>
      </c>
      <c r="L21" s="12">
        <f t="shared" si="7"/>
        <v>33.32</v>
      </c>
      <c r="M21" s="12">
        <f t="shared" si="8"/>
        <v>24.99</v>
      </c>
    </row>
    <row r="22" spans="2:13" ht="15" thickBot="1">
      <c r="B22" s="3" t="s">
        <v>11</v>
      </c>
      <c r="C22" s="4">
        <v>11963</v>
      </c>
      <c r="D22" s="5">
        <v>0.0202</v>
      </c>
      <c r="E22" s="6">
        <f t="shared" si="4"/>
        <v>23.926</v>
      </c>
      <c r="F22" s="6">
        <f t="shared" si="0"/>
        <v>11.963</v>
      </c>
      <c r="G22" s="6">
        <f t="shared" si="1"/>
        <v>7.975333333333333</v>
      </c>
      <c r="H22" s="6">
        <f t="shared" si="2"/>
        <v>5.9815</v>
      </c>
      <c r="J22" s="12">
        <f t="shared" si="5"/>
        <v>95.704</v>
      </c>
      <c r="K22" s="12">
        <f t="shared" si="6"/>
        <v>47.852</v>
      </c>
      <c r="L22" s="12">
        <f t="shared" si="7"/>
        <v>31.901333333333334</v>
      </c>
      <c r="M22" s="12">
        <f t="shared" si="8"/>
        <v>23.926</v>
      </c>
    </row>
    <row r="23" spans="2:13" ht="15" thickBot="1">
      <c r="B23" s="3" t="s">
        <v>39</v>
      </c>
      <c r="C23" s="4">
        <v>11162</v>
      </c>
      <c r="D23" s="5">
        <v>0.0189</v>
      </c>
      <c r="E23" s="6">
        <f t="shared" si="4"/>
        <v>22.324</v>
      </c>
      <c r="F23" s="6">
        <f t="shared" si="0"/>
        <v>11.162</v>
      </c>
      <c r="G23" s="6">
        <f t="shared" si="1"/>
        <v>7.441333333333334</v>
      </c>
      <c r="H23" s="6">
        <f t="shared" si="2"/>
        <v>5.581</v>
      </c>
      <c r="J23" s="12">
        <f t="shared" si="5"/>
        <v>89.296</v>
      </c>
      <c r="K23" s="12">
        <f t="shared" si="6"/>
        <v>44.648</v>
      </c>
      <c r="L23" s="12">
        <f t="shared" si="7"/>
        <v>29.765333333333334</v>
      </c>
      <c r="M23" s="12">
        <f t="shared" si="8"/>
        <v>22.324</v>
      </c>
    </row>
    <row r="24" spans="2:13" ht="15" thickBot="1">
      <c r="B24" s="3" t="s">
        <v>27</v>
      </c>
      <c r="C24" s="4">
        <v>9540</v>
      </c>
      <c r="D24" s="5">
        <v>0.0161</v>
      </c>
      <c r="E24" s="6">
        <f t="shared" si="4"/>
        <v>19.08</v>
      </c>
      <c r="F24" s="6">
        <f t="shared" si="0"/>
        <v>9.54</v>
      </c>
      <c r="G24" s="6">
        <f t="shared" si="1"/>
        <v>6.36</v>
      </c>
      <c r="H24" s="6">
        <f t="shared" si="2"/>
        <v>4.77</v>
      </c>
      <c r="J24" s="12">
        <f t="shared" si="5"/>
        <v>76.32</v>
      </c>
      <c r="K24" s="12">
        <f t="shared" si="6"/>
        <v>38.16</v>
      </c>
      <c r="L24" s="12">
        <f t="shared" si="7"/>
        <v>25.44</v>
      </c>
      <c r="M24" s="12">
        <f t="shared" si="8"/>
        <v>19.08</v>
      </c>
    </row>
    <row r="25" spans="2:13" ht="15" thickBot="1">
      <c r="B25" s="3" t="s">
        <v>9</v>
      </c>
      <c r="C25" s="4">
        <v>8537</v>
      </c>
      <c r="D25" s="5">
        <v>0.0144</v>
      </c>
      <c r="E25" s="6">
        <f t="shared" si="4"/>
        <v>17.074</v>
      </c>
      <c r="F25" s="6">
        <f t="shared" si="0"/>
        <v>8.537</v>
      </c>
      <c r="G25" s="6">
        <f t="shared" si="1"/>
        <v>5.691333333333334</v>
      </c>
      <c r="H25" s="6">
        <f t="shared" si="2"/>
        <v>4.2685</v>
      </c>
      <c r="J25" s="12">
        <f t="shared" si="5"/>
        <v>68.296</v>
      </c>
      <c r="K25" s="12">
        <f t="shared" si="6"/>
        <v>34.148</v>
      </c>
      <c r="L25" s="12">
        <f t="shared" si="7"/>
        <v>22.765333333333334</v>
      </c>
      <c r="M25" s="12">
        <f t="shared" si="8"/>
        <v>17.074</v>
      </c>
    </row>
    <row r="26" spans="2:13" ht="15" thickBot="1">
      <c r="B26" s="3" t="s">
        <v>46</v>
      </c>
      <c r="C26" s="4">
        <v>8098</v>
      </c>
      <c r="D26" s="5">
        <v>0.0137</v>
      </c>
      <c r="E26" s="6">
        <f t="shared" si="4"/>
        <v>16.196</v>
      </c>
      <c r="F26" s="6">
        <f t="shared" si="0"/>
        <v>8.098</v>
      </c>
      <c r="G26" s="6">
        <f t="shared" si="1"/>
        <v>5.398666666666666</v>
      </c>
      <c r="H26" s="6">
        <f t="shared" si="2"/>
        <v>4.049</v>
      </c>
      <c r="J26" s="12">
        <f t="shared" si="5"/>
        <v>64.784</v>
      </c>
      <c r="K26" s="12">
        <f t="shared" si="6"/>
        <v>32.392</v>
      </c>
      <c r="L26" s="12">
        <f t="shared" si="7"/>
        <v>21.594666666666665</v>
      </c>
      <c r="M26" s="12">
        <f t="shared" si="8"/>
        <v>16.196</v>
      </c>
    </row>
    <row r="27" spans="2:13" ht="15" thickBot="1">
      <c r="B27" s="3" t="s">
        <v>33</v>
      </c>
      <c r="C27" s="4">
        <v>7792</v>
      </c>
      <c r="D27" s="5">
        <v>0.0132</v>
      </c>
      <c r="E27" s="6">
        <f t="shared" si="4"/>
        <v>15.584</v>
      </c>
      <c r="F27" s="6">
        <f t="shared" si="0"/>
        <v>7.792</v>
      </c>
      <c r="G27" s="6">
        <f t="shared" si="1"/>
        <v>5.1946666666666665</v>
      </c>
      <c r="H27" s="6">
        <f t="shared" si="2"/>
        <v>3.896</v>
      </c>
      <c r="J27" s="12">
        <f t="shared" si="5"/>
        <v>62.336</v>
      </c>
      <c r="K27" s="12">
        <f t="shared" si="6"/>
        <v>31.168</v>
      </c>
      <c r="L27" s="12">
        <f t="shared" si="7"/>
        <v>20.778666666666666</v>
      </c>
      <c r="M27" s="12">
        <f t="shared" si="8"/>
        <v>15.584</v>
      </c>
    </row>
    <row r="28" spans="2:13" ht="15" thickBot="1">
      <c r="B28" s="3" t="s">
        <v>48</v>
      </c>
      <c r="C28" s="4">
        <v>7158</v>
      </c>
      <c r="D28" s="5">
        <v>0.0121</v>
      </c>
      <c r="E28" s="6">
        <f t="shared" si="4"/>
        <v>14.316</v>
      </c>
      <c r="F28" s="6">
        <f t="shared" si="0"/>
        <v>7.158</v>
      </c>
      <c r="G28" s="6">
        <f t="shared" si="1"/>
        <v>4.772</v>
      </c>
      <c r="H28" s="6">
        <f t="shared" si="2"/>
        <v>3.579</v>
      </c>
      <c r="J28" s="12">
        <f t="shared" si="5"/>
        <v>57.264</v>
      </c>
      <c r="K28" s="12">
        <f t="shared" si="6"/>
        <v>28.632</v>
      </c>
      <c r="L28" s="12">
        <f t="shared" si="7"/>
        <v>19.088</v>
      </c>
      <c r="M28" s="12">
        <f t="shared" si="8"/>
        <v>14.316</v>
      </c>
    </row>
    <row r="29" spans="2:13" ht="15" thickBot="1">
      <c r="B29" s="3" t="s">
        <v>47</v>
      </c>
      <c r="C29" s="4">
        <v>7066</v>
      </c>
      <c r="D29" s="5">
        <v>0.012</v>
      </c>
      <c r="E29" s="6">
        <f t="shared" si="4"/>
        <v>14.132</v>
      </c>
      <c r="F29" s="6">
        <f t="shared" si="0"/>
        <v>7.066</v>
      </c>
      <c r="G29" s="6">
        <f t="shared" si="1"/>
        <v>4.710666666666667</v>
      </c>
      <c r="H29" s="6">
        <f t="shared" si="2"/>
        <v>3.533</v>
      </c>
      <c r="J29" s="12">
        <f t="shared" si="5"/>
        <v>56.528</v>
      </c>
      <c r="K29" s="12">
        <f t="shared" si="6"/>
        <v>28.264</v>
      </c>
      <c r="L29" s="12">
        <f t="shared" si="7"/>
        <v>18.842666666666666</v>
      </c>
      <c r="M29" s="12">
        <f t="shared" si="8"/>
        <v>14.132</v>
      </c>
    </row>
    <row r="30" spans="2:13" ht="15" thickBot="1">
      <c r="B30" s="3" t="s">
        <v>30</v>
      </c>
      <c r="C30" s="4">
        <v>6850</v>
      </c>
      <c r="D30" s="5">
        <v>0.0116</v>
      </c>
      <c r="E30" s="6">
        <f t="shared" si="4"/>
        <v>13.7</v>
      </c>
      <c r="F30" s="6">
        <f t="shared" si="0"/>
        <v>6.85</v>
      </c>
      <c r="G30" s="6">
        <f t="shared" si="1"/>
        <v>4.566666666666666</v>
      </c>
      <c r="H30" s="6">
        <f t="shared" si="2"/>
        <v>3.425</v>
      </c>
      <c r="J30" s="12">
        <f t="shared" si="5"/>
        <v>54.8</v>
      </c>
      <c r="K30" s="12">
        <f t="shared" si="6"/>
        <v>27.4</v>
      </c>
      <c r="L30" s="12">
        <f t="shared" si="7"/>
        <v>18.266666666666666</v>
      </c>
      <c r="M30" s="12">
        <f t="shared" si="8"/>
        <v>13.7</v>
      </c>
    </row>
    <row r="31" spans="2:13" ht="15" thickBot="1">
      <c r="B31" s="3" t="s">
        <v>7</v>
      </c>
      <c r="C31" s="4">
        <v>6736</v>
      </c>
      <c r="D31" s="5">
        <v>0.0114</v>
      </c>
      <c r="E31" s="6">
        <f t="shared" si="4"/>
        <v>13.472</v>
      </c>
      <c r="F31" s="6">
        <f t="shared" si="0"/>
        <v>6.736</v>
      </c>
      <c r="G31" s="6">
        <f t="shared" si="1"/>
        <v>4.490666666666667</v>
      </c>
      <c r="H31" s="6">
        <f t="shared" si="2"/>
        <v>3.368</v>
      </c>
      <c r="J31" s="12">
        <f t="shared" si="5"/>
        <v>53.888</v>
      </c>
      <c r="K31" s="12">
        <f t="shared" si="6"/>
        <v>26.944</v>
      </c>
      <c r="L31" s="12">
        <f t="shared" si="7"/>
        <v>17.962666666666667</v>
      </c>
      <c r="M31" s="12">
        <f t="shared" si="8"/>
        <v>13.472</v>
      </c>
    </row>
    <row r="32" spans="2:13" ht="15" thickBot="1">
      <c r="B32" s="3" t="s">
        <v>32</v>
      </c>
      <c r="C32" s="4">
        <v>6729</v>
      </c>
      <c r="D32" s="5">
        <v>0.0114</v>
      </c>
      <c r="E32" s="6">
        <f t="shared" si="4"/>
        <v>13.458</v>
      </c>
      <c r="F32" s="6">
        <f t="shared" si="0"/>
        <v>6.729</v>
      </c>
      <c r="G32" s="6">
        <f t="shared" si="1"/>
        <v>4.486</v>
      </c>
      <c r="H32" s="6">
        <f t="shared" si="2"/>
        <v>3.3645</v>
      </c>
      <c r="J32" s="12">
        <f t="shared" si="5"/>
        <v>53.832</v>
      </c>
      <c r="K32" s="12">
        <f t="shared" si="6"/>
        <v>26.916</v>
      </c>
      <c r="L32" s="12">
        <f t="shared" si="7"/>
        <v>17.944</v>
      </c>
      <c r="M32" s="12">
        <f t="shared" si="8"/>
        <v>13.458</v>
      </c>
    </row>
    <row r="33" spans="2:13" ht="15" thickBot="1">
      <c r="B33" s="3" t="s">
        <v>24</v>
      </c>
      <c r="C33" s="4">
        <v>6297</v>
      </c>
      <c r="D33" s="5">
        <v>0.0107</v>
      </c>
      <c r="E33" s="6">
        <f t="shared" si="4"/>
        <v>12.594</v>
      </c>
      <c r="F33" s="6">
        <f t="shared" si="0"/>
        <v>6.297</v>
      </c>
      <c r="G33" s="6">
        <f t="shared" si="1"/>
        <v>4.198</v>
      </c>
      <c r="H33" s="6">
        <f t="shared" si="2"/>
        <v>3.1485</v>
      </c>
      <c r="J33" s="12">
        <f t="shared" si="5"/>
        <v>50.376</v>
      </c>
      <c r="K33" s="12">
        <f t="shared" si="6"/>
        <v>25.188</v>
      </c>
      <c r="L33" s="12">
        <f t="shared" si="7"/>
        <v>16.792</v>
      </c>
      <c r="M33" s="12">
        <f t="shared" si="8"/>
        <v>12.594</v>
      </c>
    </row>
    <row r="34" spans="2:13" ht="15" thickBot="1">
      <c r="B34" s="3" t="s">
        <v>23</v>
      </c>
      <c r="C34" s="4">
        <v>6100</v>
      </c>
      <c r="D34" s="5">
        <v>0.0103</v>
      </c>
      <c r="E34" s="6">
        <f t="shared" si="4"/>
        <v>12.2</v>
      </c>
      <c r="F34" s="6">
        <f t="shared" si="0"/>
        <v>6.1</v>
      </c>
      <c r="G34" s="6">
        <f t="shared" si="1"/>
        <v>4.066666666666666</v>
      </c>
      <c r="H34" s="6">
        <f t="shared" si="2"/>
        <v>3.05</v>
      </c>
      <c r="J34" s="12">
        <f t="shared" si="5"/>
        <v>48.8</v>
      </c>
      <c r="K34" s="12">
        <f t="shared" si="6"/>
        <v>24.4</v>
      </c>
      <c r="L34" s="12">
        <f t="shared" si="7"/>
        <v>16.266666666666666</v>
      </c>
      <c r="M34" s="12">
        <f t="shared" si="8"/>
        <v>12.2</v>
      </c>
    </row>
    <row r="35" spans="2:13" ht="15" thickBot="1">
      <c r="B35" s="3" t="s">
        <v>42</v>
      </c>
      <c r="C35" s="4">
        <v>5863</v>
      </c>
      <c r="D35" s="5">
        <v>0.0099</v>
      </c>
      <c r="E35" s="6">
        <f t="shared" si="4"/>
        <v>11.726</v>
      </c>
      <c r="F35" s="6">
        <f t="shared" si="0"/>
        <v>5.863</v>
      </c>
      <c r="G35" s="6">
        <f t="shared" si="1"/>
        <v>3.9086666666666665</v>
      </c>
      <c r="H35" s="6">
        <f t="shared" si="2"/>
        <v>2.9315</v>
      </c>
      <c r="J35" s="12">
        <f t="shared" si="5"/>
        <v>46.904</v>
      </c>
      <c r="K35" s="12">
        <f t="shared" si="6"/>
        <v>23.452</v>
      </c>
      <c r="L35" s="12">
        <f t="shared" si="7"/>
        <v>15.634666666666666</v>
      </c>
      <c r="M35" s="12">
        <f t="shared" si="8"/>
        <v>11.726</v>
      </c>
    </row>
    <row r="36" spans="2:13" ht="15" thickBot="1">
      <c r="B36" s="3" t="s">
        <v>5</v>
      </c>
      <c r="C36" s="4">
        <v>5515</v>
      </c>
      <c r="D36" s="5">
        <v>0.0093</v>
      </c>
      <c r="E36" s="6">
        <f aca="true" t="shared" si="9" ref="E36:E54">C36/$E$2</f>
        <v>11.03</v>
      </c>
      <c r="F36" s="6">
        <f aca="true" t="shared" si="10" ref="F36:F54">C36/$F$2</f>
        <v>5.515</v>
      </c>
      <c r="G36" s="6">
        <f aca="true" t="shared" si="11" ref="G36:G54">C36/$G$2</f>
        <v>3.6766666666666667</v>
      </c>
      <c r="H36" s="6">
        <f aca="true" t="shared" si="12" ref="H36:H54">C36/$H$2</f>
        <v>2.7575</v>
      </c>
      <c r="J36" s="12">
        <f t="shared" si="5"/>
        <v>44.12</v>
      </c>
      <c r="K36" s="12">
        <f t="shared" si="6"/>
        <v>22.06</v>
      </c>
      <c r="L36" s="12">
        <f t="shared" si="7"/>
        <v>14.706666666666667</v>
      </c>
      <c r="M36" s="12">
        <f t="shared" si="8"/>
        <v>11.03</v>
      </c>
    </row>
    <row r="37" spans="2:13" ht="15" thickBot="1">
      <c r="B37" s="3" t="s">
        <v>35</v>
      </c>
      <c r="C37" s="4">
        <v>4641</v>
      </c>
      <c r="D37" s="5">
        <v>0.0079</v>
      </c>
      <c r="E37" s="6">
        <f t="shared" si="9"/>
        <v>9.282</v>
      </c>
      <c r="F37" s="6">
        <f t="shared" si="10"/>
        <v>4.641</v>
      </c>
      <c r="G37" s="6">
        <f t="shared" si="11"/>
        <v>3.094</v>
      </c>
      <c r="H37" s="6">
        <f t="shared" si="12"/>
        <v>2.3205</v>
      </c>
      <c r="J37" s="12">
        <f t="shared" si="5"/>
        <v>37.128</v>
      </c>
      <c r="K37" s="12">
        <f t="shared" si="6"/>
        <v>18.564</v>
      </c>
      <c r="L37" s="12">
        <f t="shared" si="7"/>
        <v>12.376</v>
      </c>
      <c r="M37" s="12">
        <f t="shared" si="8"/>
        <v>9.282</v>
      </c>
    </row>
    <row r="38" spans="2:13" ht="15" thickBot="1">
      <c r="B38" s="3" t="s">
        <v>31</v>
      </c>
      <c r="C38" s="4">
        <v>4177</v>
      </c>
      <c r="D38" s="5">
        <v>0.0071</v>
      </c>
      <c r="E38" s="6">
        <f t="shared" si="9"/>
        <v>8.354</v>
      </c>
      <c r="F38" s="6">
        <f t="shared" si="10"/>
        <v>4.177</v>
      </c>
      <c r="G38" s="6">
        <f t="shared" si="11"/>
        <v>2.784666666666667</v>
      </c>
      <c r="H38" s="6">
        <f t="shared" si="12"/>
        <v>2.0885</v>
      </c>
      <c r="J38" s="12">
        <f t="shared" si="5"/>
        <v>33.416</v>
      </c>
      <c r="K38" s="12">
        <f t="shared" si="6"/>
        <v>16.708</v>
      </c>
      <c r="L38" s="12">
        <f t="shared" si="7"/>
        <v>11.138666666666667</v>
      </c>
      <c r="M38" s="12">
        <f t="shared" si="8"/>
        <v>8.354</v>
      </c>
    </row>
    <row r="39" spans="2:13" ht="15" thickBot="1">
      <c r="B39" s="3" t="s">
        <v>45</v>
      </c>
      <c r="C39" s="4">
        <v>3969</v>
      </c>
      <c r="D39" s="5">
        <v>0.0067</v>
      </c>
      <c r="E39" s="6">
        <f t="shared" si="9"/>
        <v>7.938</v>
      </c>
      <c r="F39" s="6">
        <f t="shared" si="10"/>
        <v>3.969</v>
      </c>
      <c r="G39" s="6">
        <f t="shared" si="11"/>
        <v>2.646</v>
      </c>
      <c r="H39" s="6">
        <f t="shared" si="12"/>
        <v>1.9845</v>
      </c>
      <c r="J39" s="12">
        <f t="shared" si="5"/>
        <v>31.752</v>
      </c>
      <c r="K39" s="12">
        <f t="shared" si="6"/>
        <v>15.876</v>
      </c>
      <c r="L39" s="12">
        <f t="shared" si="7"/>
        <v>10.584</v>
      </c>
      <c r="M39" s="12">
        <f t="shared" si="8"/>
        <v>7.938</v>
      </c>
    </row>
    <row r="40" spans="2:13" ht="15" thickBot="1">
      <c r="B40" s="3" t="s">
        <v>4</v>
      </c>
      <c r="C40" s="4">
        <v>3669</v>
      </c>
      <c r="D40" s="5">
        <v>0.0062</v>
      </c>
      <c r="E40" s="6">
        <f t="shared" si="9"/>
        <v>7.338</v>
      </c>
      <c r="F40" s="6">
        <f t="shared" si="10"/>
        <v>3.669</v>
      </c>
      <c r="G40" s="6">
        <f t="shared" si="11"/>
        <v>2.446</v>
      </c>
      <c r="H40" s="6">
        <f t="shared" si="12"/>
        <v>1.8345</v>
      </c>
      <c r="J40" s="12">
        <f t="shared" si="5"/>
        <v>29.352</v>
      </c>
      <c r="K40" s="12">
        <f t="shared" si="6"/>
        <v>14.676</v>
      </c>
      <c r="L40" s="12">
        <f t="shared" si="7"/>
        <v>9.784</v>
      </c>
      <c r="M40" s="12">
        <f t="shared" si="8"/>
        <v>7.338</v>
      </c>
    </row>
    <row r="41" spans="2:13" ht="15" thickBot="1">
      <c r="B41" s="3" t="s">
        <v>22</v>
      </c>
      <c r="C41" s="4">
        <v>3328</v>
      </c>
      <c r="D41" s="5">
        <v>0.0056</v>
      </c>
      <c r="E41" s="6">
        <f t="shared" si="9"/>
        <v>6.656</v>
      </c>
      <c r="F41" s="6">
        <f t="shared" si="10"/>
        <v>3.328</v>
      </c>
      <c r="G41" s="6">
        <f t="shared" si="11"/>
        <v>2.2186666666666666</v>
      </c>
      <c r="H41" s="6">
        <f t="shared" si="12"/>
        <v>1.664</v>
      </c>
      <c r="J41" s="12">
        <f t="shared" si="5"/>
        <v>26.624</v>
      </c>
      <c r="K41" s="12">
        <f t="shared" si="6"/>
        <v>13.312</v>
      </c>
      <c r="L41" s="12">
        <f t="shared" si="7"/>
        <v>8.874666666666666</v>
      </c>
      <c r="M41" s="12">
        <f t="shared" si="8"/>
        <v>6.656</v>
      </c>
    </row>
    <row r="42" spans="2:13" ht="15" thickBot="1">
      <c r="B42" s="3" t="s">
        <v>36</v>
      </c>
      <c r="C42" s="4">
        <v>2871</v>
      </c>
      <c r="D42" s="5">
        <v>0.0049</v>
      </c>
      <c r="E42" s="6">
        <f t="shared" si="9"/>
        <v>5.742</v>
      </c>
      <c r="F42" s="6">
        <f t="shared" si="10"/>
        <v>2.871</v>
      </c>
      <c r="G42" s="6">
        <f t="shared" si="11"/>
        <v>1.914</v>
      </c>
      <c r="H42" s="6">
        <f t="shared" si="12"/>
        <v>1.4355</v>
      </c>
      <c r="J42" s="12">
        <f t="shared" si="5"/>
        <v>22.968</v>
      </c>
      <c r="K42" s="12">
        <f t="shared" si="6"/>
        <v>11.484</v>
      </c>
      <c r="L42" s="12">
        <f t="shared" si="7"/>
        <v>7.656</v>
      </c>
      <c r="M42" s="12">
        <f t="shared" si="8"/>
        <v>5.742</v>
      </c>
    </row>
    <row r="43" spans="2:13" ht="15" thickBot="1">
      <c r="B43" s="3" t="s">
        <v>14</v>
      </c>
      <c r="C43" s="4">
        <v>2636</v>
      </c>
      <c r="D43" s="5">
        <v>0.0045</v>
      </c>
      <c r="E43" s="6">
        <f t="shared" si="9"/>
        <v>5.272</v>
      </c>
      <c r="F43" s="6">
        <f t="shared" si="10"/>
        <v>2.636</v>
      </c>
      <c r="G43" s="6">
        <f t="shared" si="11"/>
        <v>1.7573333333333334</v>
      </c>
      <c r="H43" s="6">
        <f t="shared" si="12"/>
        <v>1.318</v>
      </c>
      <c r="J43" s="12">
        <f t="shared" si="5"/>
        <v>21.088</v>
      </c>
      <c r="K43" s="12">
        <f t="shared" si="6"/>
        <v>10.544</v>
      </c>
      <c r="L43" s="12">
        <f t="shared" si="7"/>
        <v>7.029333333333334</v>
      </c>
      <c r="M43" s="12">
        <f t="shared" si="8"/>
        <v>5.272</v>
      </c>
    </row>
    <row r="44" spans="2:13" ht="15" thickBot="1">
      <c r="B44" s="3" t="s">
        <v>12</v>
      </c>
      <c r="C44" s="4">
        <v>2456</v>
      </c>
      <c r="D44" s="5">
        <v>0.0042</v>
      </c>
      <c r="E44" s="6">
        <f t="shared" si="9"/>
        <v>4.912</v>
      </c>
      <c r="F44" s="6">
        <f t="shared" si="10"/>
        <v>2.456</v>
      </c>
      <c r="G44" s="6">
        <f t="shared" si="11"/>
        <v>1.6373333333333333</v>
      </c>
      <c r="H44" s="6">
        <f t="shared" si="12"/>
        <v>1.228</v>
      </c>
      <c r="J44" s="12">
        <f t="shared" si="5"/>
        <v>19.648</v>
      </c>
      <c r="K44" s="12">
        <f t="shared" si="6"/>
        <v>9.824</v>
      </c>
      <c r="L44" s="12">
        <f t="shared" si="7"/>
        <v>6.549333333333333</v>
      </c>
      <c r="M44" s="12">
        <f t="shared" si="8"/>
        <v>4.912</v>
      </c>
    </row>
    <row r="45" spans="2:13" ht="15" thickBot="1">
      <c r="B45" s="3" t="s">
        <v>41</v>
      </c>
      <c r="C45" s="4">
        <v>2348</v>
      </c>
      <c r="D45" s="5">
        <v>0.004</v>
      </c>
      <c r="E45" s="6">
        <f t="shared" si="9"/>
        <v>4.696</v>
      </c>
      <c r="F45" s="6">
        <f t="shared" si="10"/>
        <v>2.348</v>
      </c>
      <c r="G45" s="6">
        <f t="shared" si="11"/>
        <v>1.5653333333333332</v>
      </c>
      <c r="H45" s="6">
        <f t="shared" si="12"/>
        <v>1.174</v>
      </c>
      <c r="J45" s="12">
        <f t="shared" si="5"/>
        <v>18.784</v>
      </c>
      <c r="K45" s="12">
        <f t="shared" si="6"/>
        <v>9.392</v>
      </c>
      <c r="L45" s="12">
        <f t="shared" si="7"/>
        <v>6.261333333333333</v>
      </c>
      <c r="M45" s="12">
        <f t="shared" si="8"/>
        <v>4.696</v>
      </c>
    </row>
    <row r="46" spans="2:13" ht="15" thickBot="1">
      <c r="B46" s="3" t="s">
        <v>18</v>
      </c>
      <c r="C46" s="4">
        <v>2309</v>
      </c>
      <c r="D46" s="5">
        <v>0.0039</v>
      </c>
      <c r="E46" s="6">
        <f t="shared" si="9"/>
        <v>4.618</v>
      </c>
      <c r="F46" s="6">
        <f t="shared" si="10"/>
        <v>2.309</v>
      </c>
      <c r="G46" s="6">
        <f t="shared" si="11"/>
        <v>1.5393333333333334</v>
      </c>
      <c r="H46" s="6">
        <f t="shared" si="12"/>
        <v>1.1545</v>
      </c>
      <c r="J46" s="12">
        <f t="shared" si="5"/>
        <v>18.472</v>
      </c>
      <c r="K46" s="12">
        <f t="shared" si="6"/>
        <v>9.236</v>
      </c>
      <c r="L46" s="12">
        <f t="shared" si="7"/>
        <v>6.157333333333334</v>
      </c>
      <c r="M46" s="12">
        <f t="shared" si="8"/>
        <v>4.618</v>
      </c>
    </row>
    <row r="47" spans="2:13" ht="15" thickBot="1">
      <c r="B47" s="3" t="s">
        <v>37</v>
      </c>
      <c r="C47" s="4">
        <v>2297</v>
      </c>
      <c r="D47" s="5">
        <v>0.0039</v>
      </c>
      <c r="E47" s="6">
        <f t="shared" si="9"/>
        <v>4.594</v>
      </c>
      <c r="F47" s="6">
        <f t="shared" si="10"/>
        <v>2.297</v>
      </c>
      <c r="G47" s="6">
        <f t="shared" si="11"/>
        <v>1.5313333333333334</v>
      </c>
      <c r="H47" s="6">
        <f t="shared" si="12"/>
        <v>1.1485</v>
      </c>
      <c r="J47" s="12">
        <f t="shared" si="5"/>
        <v>18.376</v>
      </c>
      <c r="K47" s="12">
        <f t="shared" si="6"/>
        <v>9.188</v>
      </c>
      <c r="L47" s="12">
        <f t="shared" si="7"/>
        <v>6.125333333333334</v>
      </c>
      <c r="M47" s="12">
        <f t="shared" si="8"/>
        <v>4.594</v>
      </c>
    </row>
    <row r="48" spans="2:13" ht="15" thickBot="1">
      <c r="B48" s="3" t="s">
        <v>6</v>
      </c>
      <c r="C48" s="4">
        <v>2252</v>
      </c>
      <c r="D48" s="5">
        <v>0.0038</v>
      </c>
      <c r="E48" s="6">
        <f t="shared" si="9"/>
        <v>4.504</v>
      </c>
      <c r="F48" s="6">
        <f t="shared" si="10"/>
        <v>2.252</v>
      </c>
      <c r="G48" s="6">
        <f t="shared" si="11"/>
        <v>1.5013333333333334</v>
      </c>
      <c r="H48" s="6">
        <f t="shared" si="12"/>
        <v>1.126</v>
      </c>
      <c r="J48" s="12">
        <f t="shared" si="5"/>
        <v>18.016</v>
      </c>
      <c r="K48" s="12">
        <f t="shared" si="6"/>
        <v>9.008</v>
      </c>
      <c r="L48" s="12">
        <f t="shared" si="7"/>
        <v>6.005333333333334</v>
      </c>
      <c r="M48" s="12">
        <f t="shared" si="8"/>
        <v>4.504</v>
      </c>
    </row>
    <row r="49" spans="2:13" ht="15" thickBot="1">
      <c r="B49" s="3" t="s">
        <v>15</v>
      </c>
      <c r="C49" s="4">
        <v>1906</v>
      </c>
      <c r="D49" s="5">
        <v>0.0032</v>
      </c>
      <c r="E49" s="6">
        <f t="shared" si="9"/>
        <v>3.812</v>
      </c>
      <c r="F49" s="6">
        <f t="shared" si="10"/>
        <v>1.906</v>
      </c>
      <c r="G49" s="6">
        <f t="shared" si="11"/>
        <v>1.2706666666666666</v>
      </c>
      <c r="H49" s="6">
        <f t="shared" si="12"/>
        <v>0.953</v>
      </c>
      <c r="J49" s="12">
        <f t="shared" si="5"/>
        <v>15.248</v>
      </c>
      <c r="K49" s="12">
        <f t="shared" si="6"/>
        <v>7.624</v>
      </c>
      <c r="L49" s="12">
        <f t="shared" si="7"/>
        <v>5.082666666666666</v>
      </c>
      <c r="M49" s="12">
        <f t="shared" si="8"/>
        <v>3.812</v>
      </c>
    </row>
    <row r="50" spans="2:13" ht="15" thickBot="1">
      <c r="B50" s="3" t="s">
        <v>21</v>
      </c>
      <c r="C50" s="4">
        <v>1566</v>
      </c>
      <c r="D50" s="5">
        <v>0.0026</v>
      </c>
      <c r="E50" s="6">
        <f t="shared" si="9"/>
        <v>3.132</v>
      </c>
      <c r="F50" s="6">
        <f t="shared" si="10"/>
        <v>1.566</v>
      </c>
      <c r="G50" s="6">
        <f t="shared" si="11"/>
        <v>1.044</v>
      </c>
      <c r="H50" s="6">
        <f t="shared" si="12"/>
        <v>0.783</v>
      </c>
      <c r="J50" s="12">
        <f t="shared" si="5"/>
        <v>12.528</v>
      </c>
      <c r="K50" s="12">
        <f t="shared" si="6"/>
        <v>6.264</v>
      </c>
      <c r="L50" s="12">
        <f t="shared" si="7"/>
        <v>4.176</v>
      </c>
      <c r="M50" s="12">
        <f t="shared" si="8"/>
        <v>3.132</v>
      </c>
    </row>
    <row r="51" spans="2:13" ht="15" thickBot="1">
      <c r="B51" s="3" t="s">
        <v>25</v>
      </c>
      <c r="C51" s="4">
        <v>1053</v>
      </c>
      <c r="D51" s="5">
        <v>0.0018</v>
      </c>
      <c r="E51" s="6">
        <f t="shared" si="9"/>
        <v>2.106</v>
      </c>
      <c r="F51" s="6">
        <f t="shared" si="10"/>
        <v>1.053</v>
      </c>
      <c r="G51" s="6">
        <f t="shared" si="11"/>
        <v>0.702</v>
      </c>
      <c r="H51" s="6">
        <f t="shared" si="12"/>
        <v>0.5265</v>
      </c>
      <c r="J51" s="12">
        <f t="shared" si="5"/>
        <v>8.424</v>
      </c>
      <c r="K51" s="12">
        <f t="shared" si="6"/>
        <v>4.212</v>
      </c>
      <c r="L51" s="12">
        <f t="shared" si="7"/>
        <v>2.808</v>
      </c>
      <c r="M51" s="12">
        <f t="shared" si="8"/>
        <v>2.106</v>
      </c>
    </row>
    <row r="52" spans="2:13" ht="15" thickBot="1">
      <c r="B52" s="3" t="s">
        <v>52</v>
      </c>
      <c r="C52" s="4">
        <v>806</v>
      </c>
      <c r="D52" s="5">
        <v>0.0014</v>
      </c>
      <c r="E52" s="6">
        <f t="shared" si="9"/>
        <v>1.612</v>
      </c>
      <c r="F52" s="6">
        <f t="shared" si="10"/>
        <v>0.806</v>
      </c>
      <c r="G52" s="6">
        <f t="shared" si="11"/>
        <v>0.5373333333333333</v>
      </c>
      <c r="H52" s="6">
        <f t="shared" si="12"/>
        <v>0.403</v>
      </c>
      <c r="J52" s="12">
        <f t="shared" si="5"/>
        <v>6.448</v>
      </c>
      <c r="K52" s="12">
        <f t="shared" si="6"/>
        <v>3.224</v>
      </c>
      <c r="L52" s="12">
        <f t="shared" si="7"/>
        <v>2.1493333333333333</v>
      </c>
      <c r="M52" s="12">
        <f t="shared" si="8"/>
        <v>1.612</v>
      </c>
    </row>
    <row r="53" spans="2:13" ht="15" thickBot="1">
      <c r="B53" s="3" t="s">
        <v>3</v>
      </c>
      <c r="C53" s="4">
        <v>455</v>
      </c>
      <c r="D53" s="5">
        <v>0.0008</v>
      </c>
      <c r="E53" s="6">
        <f t="shared" si="9"/>
        <v>0.91</v>
      </c>
      <c r="F53" s="6">
        <f t="shared" si="10"/>
        <v>0.455</v>
      </c>
      <c r="G53" s="6">
        <f t="shared" si="11"/>
        <v>0.30333333333333334</v>
      </c>
      <c r="H53" s="6">
        <f t="shared" si="12"/>
        <v>0.2275</v>
      </c>
      <c r="J53" s="12">
        <f t="shared" si="5"/>
        <v>3.64</v>
      </c>
      <c r="K53" s="12">
        <f t="shared" si="6"/>
        <v>1.82</v>
      </c>
      <c r="L53" s="12">
        <f t="shared" si="7"/>
        <v>1.2133333333333334</v>
      </c>
      <c r="M53" s="12">
        <f t="shared" si="8"/>
        <v>0.91</v>
      </c>
    </row>
    <row r="54" spans="2:13" ht="15" thickBot="1">
      <c r="B54" s="3" t="s">
        <v>43</v>
      </c>
      <c r="C54" s="4">
        <v>165</v>
      </c>
      <c r="D54" s="5">
        <v>0.0003</v>
      </c>
      <c r="E54" s="6">
        <f t="shared" si="9"/>
        <v>0.33</v>
      </c>
      <c r="F54" s="6">
        <f t="shared" si="10"/>
        <v>0.165</v>
      </c>
      <c r="G54" s="6">
        <f t="shared" si="11"/>
        <v>0.11</v>
      </c>
      <c r="H54" s="6">
        <f t="shared" si="12"/>
        <v>0.0825</v>
      </c>
      <c r="J54" s="12">
        <f t="shared" si="5"/>
        <v>1.32</v>
      </c>
      <c r="K54" s="12">
        <f t="shared" si="6"/>
        <v>0.66</v>
      </c>
      <c r="L54" s="12">
        <f t="shared" si="7"/>
        <v>0.44</v>
      </c>
      <c r="M54" s="12">
        <f t="shared" si="8"/>
        <v>0.33</v>
      </c>
    </row>
    <row r="55" spans="2:8" ht="13.5">
      <c r="B55" s="9"/>
      <c r="C55" s="11">
        <f>SUM(C4:C54)</f>
        <v>591048</v>
      </c>
      <c r="D55" s="10"/>
      <c r="E55" s="6"/>
      <c r="F55" s="6"/>
      <c r="G55" s="6"/>
      <c r="H55" s="6"/>
    </row>
    <row r="56" spans="5:8" ht="15" thickBot="1">
      <c r="E56" s="7"/>
      <c r="F56" s="7"/>
      <c r="G56" s="7"/>
      <c r="H56" s="7"/>
    </row>
    <row r="57" spans="2:8" ht="13.5">
      <c r="B57" s="16" t="s">
        <v>54</v>
      </c>
      <c r="C57" s="17"/>
      <c r="D57" s="17"/>
      <c r="E57" s="6">
        <f>SUM(E4:E54)</f>
        <v>1094.0739999999996</v>
      </c>
      <c r="F57" s="6">
        <f>SUM(F4:F54)</f>
        <v>591.048</v>
      </c>
      <c r="G57" s="6">
        <f>SUM(G4:G54)</f>
        <v>394.03199999999987</v>
      </c>
      <c r="H57" s="6">
        <f>SUM(H4:H54)</f>
        <v>295.524</v>
      </c>
    </row>
  </sheetData>
  <sheetProtection/>
  <mergeCells count="4">
    <mergeCell ref="E1:H1"/>
    <mergeCell ref="B57:D57"/>
    <mergeCell ref="J1:M1"/>
    <mergeCell ref="B1:C1"/>
  </mergeCells>
  <printOptions/>
  <pageMargins left="0.73" right="0.79" top="0.75" bottom="0.73" header="0.25" footer="0.25"/>
  <pageSetup horizontalDpi="600" verticalDpi="600" orientation="landscape"/>
  <headerFooter alignWithMargins="0">
    <oddHeader>&amp;LProposed number of PINES bags to purchase based on FY'109 IntraPINES Lending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Alan Harkness</dc:creator>
  <cp:keywords/>
  <dc:description/>
  <cp:lastModifiedBy>Elizabeth McKinney</cp:lastModifiedBy>
  <cp:lastPrinted>2011-04-27T17:21:50Z</cp:lastPrinted>
  <dcterms:created xsi:type="dcterms:W3CDTF">2009-09-09T16:47:49Z</dcterms:created>
  <dcterms:modified xsi:type="dcterms:W3CDTF">2011-04-27T17:22:24Z</dcterms:modified>
  <cp:category/>
  <cp:version/>
  <cp:contentType/>
  <cp:contentStatus/>
</cp:coreProperties>
</file>